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投标报价汇总表" sheetId="1" r:id="rId1"/>
    <sheet name="工程量清单表" sheetId="2" r:id="rId2"/>
  </sheets>
  <definedNames/>
  <calcPr fullCalcOnLoad="1"/>
</workbook>
</file>

<file path=xl/sharedStrings.xml><?xml version="1.0" encoding="utf-8"?>
<sst xmlns="http://schemas.openxmlformats.org/spreadsheetml/2006/main" count="230" uniqueCount="148">
  <si>
    <t>投标报价汇总表</t>
  </si>
  <si>
    <t>合同段：郑州市四港联动大道南延新建工程 机电监控</t>
  </si>
  <si>
    <t/>
  </si>
  <si>
    <t>标表1</t>
  </si>
  <si>
    <t>序号</t>
  </si>
  <si>
    <t>章次</t>
  </si>
  <si>
    <t>科目名称</t>
  </si>
  <si>
    <t>金额（元）</t>
  </si>
  <si>
    <t>100</t>
  </si>
  <si>
    <t xml:space="preserve">    总    则</t>
  </si>
  <si>
    <t>800</t>
  </si>
  <si>
    <t xml:space="preserve"> 监控系统</t>
  </si>
  <si>
    <t>第100章至第800章合计</t>
  </si>
  <si>
    <t>已包含在清单合计中的材料、工程设备、专业工程暂估价合计</t>
  </si>
  <si>
    <t>清单合计减去材料、工程设备、专业工程暂估价合计</t>
  </si>
  <si>
    <t>投标报价</t>
  </si>
  <si>
    <t>清单   第 1 页</t>
  </si>
  <si>
    <t>共 1 页</t>
  </si>
  <si>
    <t>工程量清单表</t>
  </si>
  <si>
    <t>标表2</t>
  </si>
  <si>
    <t>第100章    总    则</t>
  </si>
  <si>
    <t>子目号</t>
  </si>
  <si>
    <t>子目名称</t>
  </si>
  <si>
    <t>单位</t>
  </si>
  <si>
    <t>数量</t>
  </si>
  <si>
    <t>单价</t>
  </si>
  <si>
    <t>合价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</si>
  <si>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</si>
  <si>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</si>
  <si>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</si>
  <si>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</si>
  <si>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</si>
  <si>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</si>
  <si>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</si>
  <si>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102-1</t>
  </si>
  <si>
    <t>竣工文件</t>
  </si>
  <si>
    <t>102-3</t>
  </si>
  <si>
    <t>安全生产费</t>
  </si>
  <si>
    <t>102-4</t>
  </si>
  <si>
    <t>工程管理软件（暂估金额）</t>
  </si>
  <si>
    <t>第100章  合计   人民币</t>
  </si>
  <si>
    <t>元</t>
  </si>
  <si>
    <t>共 3 页</t>
  </si>
  <si>
    <t>第800章 监控系统</t>
  </si>
  <si>
    <t>800-1</t>
  </si>
  <si>
    <t>监控分中心（所）设备</t>
  </si>
  <si>
    <t>800-1-8</t>
  </si>
  <si>
    <t>交换机</t>
  </si>
  <si>
    <t>800-1-8-1</t>
  </si>
  <si>
    <t>光纤收发器</t>
  </si>
  <si>
    <t>套</t>
  </si>
  <si>
    <t>800-1-8-2</t>
  </si>
  <si>
    <t>1.名称:控制主机（含电源、网络二合一防雷器、包含防雷接地施工、接地极）</t>
  </si>
  <si>
    <t>800-1-8-3</t>
  </si>
  <si>
    <t>工业交换机</t>
  </si>
  <si>
    <t>800-2</t>
  </si>
  <si>
    <t>监控分中心附属设施</t>
  </si>
  <si>
    <t>800-2-3</t>
  </si>
  <si>
    <t>配电箱</t>
  </si>
  <si>
    <t>800-2-3-1</t>
  </si>
  <si>
    <t>台</t>
  </si>
  <si>
    <t>800-3</t>
  </si>
  <si>
    <t>监控系统软件</t>
  </si>
  <si>
    <t>800-3-2</t>
  </si>
  <si>
    <t>应用软件</t>
  </si>
  <si>
    <t>800-3-2-1</t>
  </si>
  <si>
    <t>卡口软件扩容、视频监控软件扩容</t>
  </si>
  <si>
    <t>项</t>
  </si>
  <si>
    <t>800-4</t>
  </si>
  <si>
    <t>外场设备</t>
  </si>
  <si>
    <t>800-4-4</t>
  </si>
  <si>
    <t>室外球型遥控摄像机</t>
  </si>
  <si>
    <t>800-4-4-1</t>
  </si>
  <si>
    <t>300万抓拍单元</t>
  </si>
  <si>
    <t>800-4-4-2</t>
  </si>
  <si>
    <t>700万抓拍单元（含10mL型碳钢八棱杆，灯杆材质:热沉浸镀锌、喷塑，立柱：6500mm，壁厚：10mm，臂长:长度10000mm，壁厚5.5mm）</t>
  </si>
  <si>
    <t>800-4-4-3</t>
  </si>
  <si>
    <t>1.类型:高清数字摄像机
2.规格、型号:球机3.含电源防雷器、数据防雷器、摄像机立柱</t>
  </si>
  <si>
    <t>800-4-4-4</t>
  </si>
  <si>
    <t>信号灯检测器</t>
  </si>
  <si>
    <t>800-5</t>
  </si>
  <si>
    <t>供电系统</t>
  </si>
  <si>
    <t>800-5-1-1</t>
  </si>
  <si>
    <t>环境补光灯</t>
  </si>
  <si>
    <t>800-6</t>
  </si>
  <si>
    <t>光电缆工程</t>
  </si>
  <si>
    <t>800-6-1</t>
  </si>
  <si>
    <t>电缆</t>
  </si>
  <si>
    <t>800-6-1-1</t>
  </si>
  <si>
    <t>电源线VV22-2*6</t>
  </si>
  <si>
    <t>m</t>
  </si>
  <si>
    <t>800-6-5</t>
  </si>
  <si>
    <t>音频线缆</t>
  </si>
  <si>
    <t>800-6-5-1</t>
  </si>
  <si>
    <t>220VAC电源线RVV-3*1</t>
  </si>
  <si>
    <t>800-6-5-2</t>
  </si>
  <si>
    <t>闪光灯控制线RVVP-2*1</t>
  </si>
  <si>
    <t>800-6-6</t>
  </si>
  <si>
    <t>网线</t>
  </si>
  <si>
    <t>800-6-6-1</t>
  </si>
  <si>
    <t>网线UTP-6</t>
  </si>
  <si>
    <t>800-6-7</t>
  </si>
  <si>
    <t>光缆</t>
  </si>
  <si>
    <t>800-6-7-1</t>
  </si>
  <si>
    <t>12芯光缆</t>
  </si>
  <si>
    <t>800-6-11</t>
  </si>
  <si>
    <t>热镀锌电缆保护钢管</t>
  </si>
  <si>
    <t>800-6-11-1</t>
  </si>
  <si>
    <t>2孔Φ100*8横穿过路镀锌钢管</t>
  </si>
  <si>
    <t>800-6-12</t>
  </si>
  <si>
    <t>HDPE 子管</t>
  </si>
  <si>
    <t>800-6-12-1</t>
  </si>
  <si>
    <t>DN50碳素波纹管</t>
  </si>
  <si>
    <t>800-11</t>
  </si>
  <si>
    <t>防雷系统设备</t>
  </si>
  <si>
    <t>800-11-1</t>
  </si>
  <si>
    <t>接地网调试</t>
  </si>
  <si>
    <t>系统</t>
  </si>
  <si>
    <t>800-12</t>
  </si>
  <si>
    <t>设备基础（含土方、接地）</t>
  </si>
  <si>
    <t>800-12-1</t>
  </si>
  <si>
    <t>1.名称:立杆基础
2.备注:1700*1500*2180
3.其他:详见图纸及相关技术规范</t>
  </si>
  <si>
    <t>个</t>
  </si>
  <si>
    <t>800-12-2</t>
  </si>
  <si>
    <t xml:space="preserve">1.名称:摄像机基础
2.混凝土强度:C25
3.混凝土运距:自行考虑
4.做法:1000*1000*1300混凝土基础，其他详见图纸，含基础开挖土方清运                           5.含接地做法
6.其他:详见图纸及相关技术规范
</t>
  </si>
  <si>
    <t>清单   第 2 页</t>
  </si>
  <si>
    <t>800-13</t>
  </si>
  <si>
    <t>人（手）孔</t>
  </si>
  <si>
    <t>800-13-1</t>
  </si>
  <si>
    <t>1.名称:交通井
2.规格尺寸:500*500*700
3.含井盖、管材、水泥浇灌、水泥粉砌、开挖基坑施工等
4.其他:详见图纸及相关技术规范</t>
  </si>
  <si>
    <t>座</t>
  </si>
  <si>
    <t>800-14</t>
  </si>
  <si>
    <t>备件、专用工具</t>
  </si>
  <si>
    <t>800-14-1</t>
  </si>
  <si>
    <t>运营商网络租用（14个点位）</t>
  </si>
  <si>
    <t>800-16</t>
  </si>
  <si>
    <t>系统调试费</t>
  </si>
  <si>
    <t>800-16-1</t>
  </si>
  <si>
    <t>安装调试费</t>
  </si>
  <si>
    <t>800-17</t>
  </si>
  <si>
    <t>土方开挖及回填</t>
  </si>
  <si>
    <t>800-17-1</t>
  </si>
  <si>
    <t>挖土方</t>
  </si>
  <si>
    <t>m3</t>
  </si>
  <si>
    <t>800-17-2</t>
  </si>
  <si>
    <t>回填土</t>
  </si>
  <si>
    <t>第800章  合计   人民币</t>
  </si>
  <si>
    <t>清单   第 3 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</si>
</sst>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0.000"/>
    <numFmt numFmtId="181" formatCode="#0.00"/>
    <numFmt numFmtId="182" formatCode=";;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180" fontId="7" fillId="33" borderId="12" xfId="0" applyNumberFormat="1" applyFont="1" applyFill="1" applyBorder="1" applyAlignment="1" applyProtection="1">
      <alignment horizontal="right" vertical="center" wrapText="1"/>
      <protection/>
    </xf>
    <xf numFmtId="181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181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right" vertical="center" wrapText="1"/>
      <protection/>
    </xf>
    <xf numFmtId="181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right" vertical="center" wrapText="1"/>
      <protection/>
    </xf>
    <xf numFmtId="181" fontId="7" fillId="33" borderId="19" xfId="0" applyNumberFormat="1" applyFont="1" applyFill="1" applyBorder="1" applyAlignment="1" applyProtection="1">
      <alignment horizontal="right" vertical="center" wrapText="1"/>
      <protection/>
    </xf>
    <xf numFmtId="181" fontId="7" fillId="33" borderId="0" xfId="0" applyNumberFormat="1" applyFont="1" applyFill="1" applyAlignment="1" applyProtection="1">
      <alignment horizontal="right" vertical="center" wrapText="1"/>
      <protection/>
    </xf>
    <xf numFmtId="181" fontId="7" fillId="33" borderId="20" xfId="0" applyNumberFormat="1" applyFont="1" applyFill="1" applyBorder="1" applyAlignment="1" applyProtection="1">
      <alignment horizontal="right" vertical="center" wrapText="1"/>
      <protection/>
    </xf>
    <xf numFmtId="181" fontId="7" fillId="33" borderId="21" xfId="0" applyNumberFormat="1" applyFont="1" applyFill="1" applyBorder="1" applyAlignment="1" applyProtection="1">
      <alignment horizontal="right" vertical="center" wrapText="1"/>
      <protection/>
    </xf>
    <xf numFmtId="181" fontId="7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18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right" vertical="center" wrapText="1"/>
      <protection/>
    </xf>
    <xf numFmtId="0" fontId="4" fillId="33" borderId="2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D6" sqref="D6:E6"/>
    </sheetView>
  </sheetViews>
  <sheetFormatPr defaultColWidth="8.710937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</cols>
  <sheetData>
    <row r="1" spans="1:7" ht="42" customHeight="1">
      <c r="A1" s="1"/>
      <c r="B1" s="1"/>
      <c r="C1" s="1"/>
      <c r="D1" s="1"/>
      <c r="E1" s="1"/>
      <c r="F1" s="1"/>
      <c r="G1" s="1"/>
    </row>
    <row r="2" spans="1:7" ht="27.75" customHeight="1">
      <c r="A2" s="1"/>
      <c r="B2" s="2" t="s">
        <v>0</v>
      </c>
      <c r="C2" s="2"/>
      <c r="D2" s="2"/>
      <c r="E2" s="2"/>
      <c r="F2" s="2"/>
      <c r="G2" s="1"/>
    </row>
    <row r="3" spans="1:7" ht="15" customHeight="1">
      <c r="A3" s="1"/>
      <c r="B3" s="3" t="s">
        <v>1</v>
      </c>
      <c r="C3" s="3"/>
      <c r="D3" s="3"/>
      <c r="E3" s="4" t="s">
        <v>2</v>
      </c>
      <c r="F3" s="4" t="s">
        <v>3</v>
      </c>
      <c r="G3" s="1"/>
    </row>
    <row r="4" spans="1:7" ht="24.75" customHeight="1">
      <c r="A4" s="1"/>
      <c r="B4" s="28" t="s">
        <v>4</v>
      </c>
      <c r="C4" s="29" t="s">
        <v>5</v>
      </c>
      <c r="D4" s="29" t="s">
        <v>6</v>
      </c>
      <c r="E4" s="29"/>
      <c r="F4" s="30" t="s">
        <v>7</v>
      </c>
      <c r="G4" s="1"/>
    </row>
    <row r="5" spans="1:7" ht="15" customHeight="1">
      <c r="A5" s="1"/>
      <c r="B5" s="31">
        <v>1</v>
      </c>
      <c r="C5" s="10" t="s">
        <v>8</v>
      </c>
      <c r="D5" s="10" t="s">
        <v>9</v>
      </c>
      <c r="E5" s="10"/>
      <c r="F5" s="23">
        <f>'工程量清单表'!D13</f>
        <v>0</v>
      </c>
      <c r="G5" s="1"/>
    </row>
    <row r="6" spans="1:7" ht="15" customHeight="1">
      <c r="A6" s="1"/>
      <c r="B6" s="31">
        <v>2</v>
      </c>
      <c r="C6" s="10" t="s">
        <v>10</v>
      </c>
      <c r="D6" s="10" t="s">
        <v>11</v>
      </c>
      <c r="E6" s="10"/>
      <c r="F6" s="23">
        <f>'工程量清单表'!D75</f>
        <v>0</v>
      </c>
      <c r="G6" s="1"/>
    </row>
    <row r="7" spans="1:7" ht="15" customHeight="1">
      <c r="A7" s="1"/>
      <c r="B7" s="31">
        <v>3</v>
      </c>
      <c r="C7" s="10" t="s">
        <v>12</v>
      </c>
      <c r="D7" s="10"/>
      <c r="E7" s="10"/>
      <c r="F7" s="23">
        <f>F5+F6</f>
        <v>0</v>
      </c>
      <c r="G7" s="1"/>
    </row>
    <row r="8" spans="1:7" ht="15" customHeight="1">
      <c r="A8" s="1"/>
      <c r="B8" s="31">
        <v>4</v>
      </c>
      <c r="C8" s="10" t="s">
        <v>13</v>
      </c>
      <c r="D8" s="10"/>
      <c r="E8" s="10"/>
      <c r="F8" s="23">
        <f>'工程量清单表'!I11</f>
        <v>0</v>
      </c>
      <c r="G8" s="1"/>
    </row>
    <row r="9" spans="1:7" ht="15" customHeight="1">
      <c r="A9" s="1"/>
      <c r="B9" s="31">
        <v>5</v>
      </c>
      <c r="C9" s="10" t="s">
        <v>14</v>
      </c>
      <c r="D9" s="10"/>
      <c r="E9" s="10"/>
      <c r="F9" s="23">
        <f>F7-F8</f>
        <v>0</v>
      </c>
      <c r="G9" s="1"/>
    </row>
    <row r="10" spans="1:7" ht="15" customHeight="1">
      <c r="A10" s="1"/>
      <c r="B10" s="31">
        <v>6</v>
      </c>
      <c r="C10" s="10"/>
      <c r="D10" s="10"/>
      <c r="E10" s="10"/>
      <c r="F10" s="23"/>
      <c r="G10" s="1"/>
    </row>
    <row r="11" spans="1:7" ht="15" customHeight="1">
      <c r="A11" s="1"/>
      <c r="B11" s="31">
        <v>7</v>
      </c>
      <c r="C11" s="10"/>
      <c r="D11" s="10"/>
      <c r="E11" s="10"/>
      <c r="F11" s="23"/>
      <c r="G11" s="1"/>
    </row>
    <row r="12" spans="1:7" ht="15" customHeight="1">
      <c r="A12" s="1"/>
      <c r="B12" s="31">
        <v>8</v>
      </c>
      <c r="C12" s="10" t="s">
        <v>15</v>
      </c>
      <c r="D12" s="10"/>
      <c r="E12" s="10"/>
      <c r="F12" s="23">
        <f>F7+F10+F11</f>
        <v>0</v>
      </c>
      <c r="G12" s="1"/>
    </row>
    <row r="13" spans="1:7" ht="409.5" customHeight="1">
      <c r="A13" s="1"/>
      <c r="B13" s="31"/>
      <c r="C13" s="10" t="s">
        <v>2</v>
      </c>
      <c r="D13" s="10"/>
      <c r="E13" s="10"/>
      <c r="F13" s="23"/>
      <c r="G13" s="1"/>
    </row>
    <row r="14" spans="1:7" ht="15" customHeight="1">
      <c r="A14" s="1"/>
      <c r="B14" s="32" t="s">
        <v>16</v>
      </c>
      <c r="C14" s="32"/>
      <c r="D14" s="32"/>
      <c r="E14" s="32"/>
      <c r="F14" s="33" t="s">
        <v>17</v>
      </c>
      <c r="G14" s="1"/>
    </row>
    <row r="15" spans="1:7" ht="31.5" customHeight="1">
      <c r="A15" s="1"/>
      <c r="B15" s="1"/>
      <c r="C15" s="1"/>
      <c r="D15" s="1"/>
      <c r="E15" s="1"/>
      <c r="F15" s="1"/>
      <c r="G15" s="1"/>
    </row>
  </sheetData>
  <sheetProtection password="EF9E" sheet="1" objects="1"/>
  <mergeCells count="13">
    <mergeCell ref="B2:F2"/>
    <mergeCell ref="B3:D3"/>
    <mergeCell ref="D4:E4"/>
    <mergeCell ref="D5:E5"/>
    <mergeCell ref="D6:E6"/>
    <mergeCell ref="C7:E7"/>
    <mergeCell ref="C8:E8"/>
    <mergeCell ref="C9:E9"/>
    <mergeCell ref="C10:E10"/>
    <mergeCell ref="C11:E11"/>
    <mergeCell ref="C12:E12"/>
    <mergeCell ref="C13:E13"/>
    <mergeCell ref="B14:E14"/>
  </mergeCells>
  <printOptions/>
  <pageMargins left="0" right="0" top="0" bottom="0" header="0" footer="0"/>
  <pageSetup fitToHeight="832" fitToWidth="595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85" zoomScaleNormal="70" zoomScaleSheetLayoutView="85" workbookViewId="0" topLeftCell="A43">
      <selection activeCell="C71" sqref="C71:D71"/>
    </sheetView>
  </sheetViews>
  <sheetFormatPr defaultColWidth="8.7109375" defaultRowHeight="12.75"/>
  <cols>
    <col min="1" max="1" width="1.8515625" style="0" customWidth="1"/>
    <col min="2" max="2" width="8.421875" style="0" customWidth="1"/>
    <col min="3" max="3" width="28.28125" style="0" customWidth="1"/>
    <col min="4" max="4" width="10.00390625" style="0" customWidth="1"/>
    <col min="5" max="5" width="5.00390625" style="0" customWidth="1"/>
    <col min="6" max="6" width="1.7109375" style="0" customWidth="1"/>
    <col min="7" max="8" width="10.140625" style="0" customWidth="1"/>
    <col min="9" max="9" width="3.421875" style="0" customWidth="1"/>
    <col min="10" max="10" width="6.7109375" style="0" customWidth="1"/>
    <col min="11" max="11" width="0.8554687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1"/>
      <c r="B2" s="2" t="s">
        <v>18</v>
      </c>
      <c r="C2" s="2"/>
      <c r="D2" s="2"/>
      <c r="E2" s="2"/>
      <c r="F2" s="2"/>
      <c r="G2" s="2"/>
      <c r="H2" s="2"/>
      <c r="I2" s="2"/>
      <c r="J2" s="2"/>
      <c r="K2" s="1"/>
    </row>
    <row r="3" spans="1:11" ht="15" customHeight="1">
      <c r="A3" s="1"/>
      <c r="B3" s="3" t="s">
        <v>1</v>
      </c>
      <c r="C3" s="3"/>
      <c r="D3" s="3"/>
      <c r="E3" s="3"/>
      <c r="F3" s="4" t="s">
        <v>2</v>
      </c>
      <c r="G3" s="4"/>
      <c r="H3" s="4"/>
      <c r="I3" s="4"/>
      <c r="J3" s="4" t="s">
        <v>19</v>
      </c>
      <c r="K3" s="1"/>
    </row>
    <row r="4" spans="1:11" ht="21.75" customHeight="1">
      <c r="A4" s="1"/>
      <c r="B4" s="5" t="s">
        <v>20</v>
      </c>
      <c r="C4" s="5"/>
      <c r="D4" s="5"/>
      <c r="E4" s="5"/>
      <c r="F4" s="5"/>
      <c r="G4" s="5"/>
      <c r="H4" s="5"/>
      <c r="I4" s="5"/>
      <c r="J4" s="5"/>
      <c r="K4" s="1"/>
    </row>
    <row r="5" spans="1:11" ht="16.5" customHeight="1">
      <c r="A5" s="1"/>
      <c r="B5" s="6" t="s">
        <v>21</v>
      </c>
      <c r="C5" s="7" t="s">
        <v>22</v>
      </c>
      <c r="D5" s="7"/>
      <c r="E5" s="7" t="s">
        <v>23</v>
      </c>
      <c r="F5" s="7"/>
      <c r="G5" s="7" t="s">
        <v>24</v>
      </c>
      <c r="H5" s="7" t="s">
        <v>25</v>
      </c>
      <c r="I5" s="21" t="s">
        <v>26</v>
      </c>
      <c r="J5" s="21"/>
      <c r="K5" s="1"/>
    </row>
    <row r="6" spans="1:11" ht="15" customHeight="1">
      <c r="A6" s="1"/>
      <c r="B6" s="8" t="s">
        <v>27</v>
      </c>
      <c r="C6" s="9" t="s">
        <v>28</v>
      </c>
      <c r="D6" s="9"/>
      <c r="E6" s="10" t="s">
        <v>2</v>
      </c>
      <c r="F6" s="10"/>
      <c r="G6" s="11" t="s">
        <v>2</v>
      </c>
      <c r="H6" s="11" t="s">
        <v>2</v>
      </c>
      <c r="I6" s="22" t="s">
        <v>2</v>
      </c>
      <c r="J6" s="22"/>
      <c r="K6" s="1"/>
    </row>
    <row r="7" spans="1:11" ht="15" customHeight="1">
      <c r="A7" s="1"/>
      <c r="B7" s="8" t="s">
        <v>29</v>
      </c>
      <c r="C7" s="9" t="s">
        <v>30</v>
      </c>
      <c r="D7" s="9"/>
      <c r="E7" s="10" t="s">
        <v>31</v>
      </c>
      <c r="F7" s="10"/>
      <c r="G7" s="12">
        <v>1</v>
      </c>
      <c r="H7" s="13"/>
      <c r="I7" s="23">
        <f aca="true" t="shared" si="0" ref="I7:I11">ROUND(G7*H7,2)</f>
        <v>0</v>
      </c>
      <c r="J7" s="23"/>
      <c r="K7" s="1"/>
    </row>
    <row r="8" spans="1:11" ht="15" customHeight="1">
      <c r="A8" s="1"/>
      <c r="B8" s="8" t="s">
        <v>32</v>
      </c>
      <c r="C8" s="9" t="s">
        <v>33</v>
      </c>
      <c r="D8" s="9"/>
      <c r="E8" s="10" t="s">
        <v>31</v>
      </c>
      <c r="F8" s="10"/>
      <c r="G8" s="12">
        <v>1</v>
      </c>
      <c r="H8" s="13"/>
      <c r="I8" s="23">
        <f t="shared" si="0"/>
        <v>0</v>
      </c>
      <c r="J8" s="23"/>
      <c r="K8" s="1"/>
    </row>
    <row r="9" spans="1:11" ht="15" customHeight="1">
      <c r="A9" s="1"/>
      <c r="B9" s="8" t="s">
        <v>34</v>
      </c>
      <c r="C9" s="9" t="s">
        <v>35</v>
      </c>
      <c r="D9" s="9"/>
      <c r="E9" s="10" t="s">
        <v>31</v>
      </c>
      <c r="F9" s="10"/>
      <c r="G9" s="12">
        <v>1</v>
      </c>
      <c r="H9" s="13"/>
      <c r="I9" s="23">
        <f t="shared" si="0"/>
        <v>0</v>
      </c>
      <c r="J9" s="23"/>
      <c r="K9" s="1"/>
    </row>
    <row r="10" spans="1:11" ht="15" customHeight="1">
      <c r="A10" s="1"/>
      <c r="B10" s="8" t="s">
        <v>36</v>
      </c>
      <c r="C10" s="9" t="s">
        <v>37</v>
      </c>
      <c r="D10" s="9"/>
      <c r="E10" s="10" t="s">
        <v>31</v>
      </c>
      <c r="F10" s="10"/>
      <c r="G10" s="12">
        <v>1</v>
      </c>
      <c r="H10" s="13"/>
      <c r="I10" s="23">
        <f t="shared" si="0"/>
        <v>0</v>
      </c>
      <c r="J10" s="23"/>
      <c r="K10" s="1"/>
    </row>
    <row r="11" spans="1:11" ht="15" customHeight="1">
      <c r="A11" s="1"/>
      <c r="B11" s="8" t="s">
        <v>38</v>
      </c>
      <c r="C11" s="9" t="s">
        <v>39</v>
      </c>
      <c r="D11" s="9"/>
      <c r="E11" s="10" t="s">
        <v>31</v>
      </c>
      <c r="F11" s="10"/>
      <c r="G11" s="12">
        <v>1</v>
      </c>
      <c r="H11" s="13"/>
      <c r="I11" s="23">
        <f t="shared" si="0"/>
        <v>0</v>
      </c>
      <c r="J11" s="23"/>
      <c r="K11" s="1"/>
    </row>
    <row r="12" spans="1:11" ht="309.75" customHeight="1">
      <c r="A12" s="1"/>
      <c r="B12" s="8" t="s">
        <v>2</v>
      </c>
      <c r="C12" s="9" t="s">
        <v>2</v>
      </c>
      <c r="D12" s="9"/>
      <c r="E12" s="10" t="s">
        <v>2</v>
      </c>
      <c r="F12" s="10"/>
      <c r="G12" s="12"/>
      <c r="H12" s="14"/>
      <c r="I12" s="23"/>
      <c r="J12" s="23"/>
      <c r="K12" s="1"/>
    </row>
    <row r="13" spans="1:11" ht="15" customHeight="1">
      <c r="A13" s="1"/>
      <c r="B13" s="15" t="s">
        <v>40</v>
      </c>
      <c r="C13" s="15"/>
      <c r="D13" s="16">
        <f>SUM(I7:J11)</f>
        <v>0</v>
      </c>
      <c r="E13" s="16"/>
      <c r="F13" s="16"/>
      <c r="G13" s="17" t="s">
        <v>41</v>
      </c>
      <c r="H13" s="17"/>
      <c r="I13" s="17"/>
      <c r="J13" s="17"/>
      <c r="K13" s="1"/>
    </row>
    <row r="14" spans="1:11" ht="15" customHeight="1">
      <c r="A14" s="1"/>
      <c r="B14" s="4" t="s">
        <v>16</v>
      </c>
      <c r="C14" s="4"/>
      <c r="D14" s="4"/>
      <c r="E14" s="4"/>
      <c r="F14" s="4"/>
      <c r="G14" s="4"/>
      <c r="H14" s="4"/>
      <c r="I14" s="3" t="s">
        <v>42</v>
      </c>
      <c r="J14" s="3"/>
      <c r="K14" s="1"/>
    </row>
    <row r="15" spans="1:11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2" t="s">
        <v>18</v>
      </c>
      <c r="C16" s="2"/>
      <c r="D16" s="2"/>
      <c r="E16" s="2"/>
      <c r="F16" s="2"/>
      <c r="G16" s="2"/>
      <c r="H16" s="2"/>
      <c r="I16" s="2"/>
      <c r="J16" s="2"/>
      <c r="K16" s="1"/>
    </row>
    <row r="17" spans="1:11" ht="15" customHeight="1">
      <c r="A17" s="1"/>
      <c r="B17" s="3" t="s">
        <v>1</v>
      </c>
      <c r="C17" s="3"/>
      <c r="D17" s="3"/>
      <c r="E17" s="3"/>
      <c r="F17" s="4" t="s">
        <v>2</v>
      </c>
      <c r="G17" s="4"/>
      <c r="H17" s="4"/>
      <c r="I17" s="4"/>
      <c r="J17" s="4" t="s">
        <v>19</v>
      </c>
      <c r="K17" s="1"/>
    </row>
    <row r="18" spans="1:11" ht="18" customHeight="1">
      <c r="A18" s="1"/>
      <c r="B18" s="5" t="s">
        <v>43</v>
      </c>
      <c r="C18" s="5"/>
      <c r="D18" s="5"/>
      <c r="E18" s="5"/>
      <c r="F18" s="5"/>
      <c r="G18" s="5"/>
      <c r="H18" s="5"/>
      <c r="I18" s="5"/>
      <c r="J18" s="5"/>
      <c r="K18" s="1"/>
    </row>
    <row r="19" spans="1:11" ht="16.5" customHeight="1">
      <c r="A19" s="1"/>
      <c r="B19" s="6" t="s">
        <v>21</v>
      </c>
      <c r="C19" s="7" t="s">
        <v>22</v>
      </c>
      <c r="D19" s="7"/>
      <c r="E19" s="7" t="s">
        <v>23</v>
      </c>
      <c r="F19" s="7"/>
      <c r="G19" s="7" t="s">
        <v>24</v>
      </c>
      <c r="H19" s="7" t="s">
        <v>25</v>
      </c>
      <c r="I19" s="21" t="s">
        <v>26</v>
      </c>
      <c r="J19" s="21"/>
      <c r="K19" s="1"/>
    </row>
    <row r="20" spans="1:11" ht="15" customHeight="1">
      <c r="A20" s="1"/>
      <c r="B20" s="8" t="s">
        <v>44</v>
      </c>
      <c r="C20" s="9" t="s">
        <v>45</v>
      </c>
      <c r="D20" s="9"/>
      <c r="E20" s="10" t="s">
        <v>2</v>
      </c>
      <c r="F20" s="10"/>
      <c r="G20" s="12"/>
      <c r="H20" s="14"/>
      <c r="I20" s="23"/>
      <c r="J20" s="23"/>
      <c r="K20" s="1"/>
    </row>
    <row r="21" spans="1:11" ht="15" customHeight="1">
      <c r="A21" s="1"/>
      <c r="B21" s="8" t="s">
        <v>46</v>
      </c>
      <c r="C21" s="9" t="s">
        <v>47</v>
      </c>
      <c r="D21" s="9"/>
      <c r="E21" s="10" t="s">
        <v>2</v>
      </c>
      <c r="F21" s="10"/>
      <c r="G21" s="12"/>
      <c r="H21" s="14"/>
      <c r="I21" s="23"/>
      <c r="J21" s="23"/>
      <c r="K21" s="1"/>
    </row>
    <row r="22" spans="1:11" ht="15" customHeight="1">
      <c r="A22" s="1"/>
      <c r="B22" s="8" t="s">
        <v>48</v>
      </c>
      <c r="C22" s="9" t="s">
        <v>49</v>
      </c>
      <c r="D22" s="9"/>
      <c r="E22" s="10" t="s">
        <v>50</v>
      </c>
      <c r="F22" s="10"/>
      <c r="G22" s="12">
        <v>13</v>
      </c>
      <c r="H22" s="13"/>
      <c r="I22" s="23">
        <f>ROUND(G22*H22,2)</f>
        <v>0</v>
      </c>
      <c r="J22" s="23"/>
      <c r="K22" s="1"/>
    </row>
    <row r="23" spans="1:11" ht="21" customHeight="1">
      <c r="A23" s="1"/>
      <c r="B23" s="8" t="s">
        <v>51</v>
      </c>
      <c r="C23" s="9" t="s">
        <v>52</v>
      </c>
      <c r="D23" s="9"/>
      <c r="E23" s="10" t="s">
        <v>50</v>
      </c>
      <c r="F23" s="10"/>
      <c r="G23" s="12">
        <v>6</v>
      </c>
      <c r="H23" s="13"/>
      <c r="I23" s="23">
        <f aca="true" t="shared" si="1" ref="I23:I58">ROUND(G23*H23,2)</f>
        <v>0</v>
      </c>
      <c r="J23" s="23"/>
      <c r="K23" s="1"/>
    </row>
    <row r="24" spans="1:11" ht="15" customHeight="1">
      <c r="A24" s="1"/>
      <c r="B24" s="8" t="s">
        <v>53</v>
      </c>
      <c r="C24" s="9" t="s">
        <v>54</v>
      </c>
      <c r="D24" s="9"/>
      <c r="E24" s="10" t="s">
        <v>50</v>
      </c>
      <c r="F24" s="10"/>
      <c r="G24" s="12">
        <v>14</v>
      </c>
      <c r="H24" s="13"/>
      <c r="I24" s="23">
        <f t="shared" si="1"/>
        <v>0</v>
      </c>
      <c r="J24" s="23"/>
      <c r="K24" s="1"/>
    </row>
    <row r="25" spans="1:11" ht="15" customHeight="1">
      <c r="A25" s="1"/>
      <c r="B25" s="8" t="s">
        <v>55</v>
      </c>
      <c r="C25" s="9" t="s">
        <v>56</v>
      </c>
      <c r="D25" s="9"/>
      <c r="E25" s="10" t="s">
        <v>2</v>
      </c>
      <c r="F25" s="10"/>
      <c r="G25" s="12"/>
      <c r="H25" s="13"/>
      <c r="I25" s="23">
        <f t="shared" si="1"/>
        <v>0</v>
      </c>
      <c r="J25" s="23"/>
      <c r="K25" s="1"/>
    </row>
    <row r="26" spans="1:11" ht="15" customHeight="1">
      <c r="A26" s="1"/>
      <c r="B26" s="8" t="s">
        <v>57</v>
      </c>
      <c r="C26" s="9" t="s">
        <v>58</v>
      </c>
      <c r="D26" s="9"/>
      <c r="E26" s="10" t="s">
        <v>2</v>
      </c>
      <c r="F26" s="10"/>
      <c r="G26" s="12"/>
      <c r="H26" s="13"/>
      <c r="I26" s="23">
        <f t="shared" si="1"/>
        <v>0</v>
      </c>
      <c r="J26" s="23"/>
      <c r="K26" s="1"/>
    </row>
    <row r="27" spans="1:11" ht="15" customHeight="1">
      <c r="A27" s="1"/>
      <c r="B27" s="8" t="s">
        <v>59</v>
      </c>
      <c r="C27" s="9" t="s">
        <v>58</v>
      </c>
      <c r="D27" s="9"/>
      <c r="E27" s="10" t="s">
        <v>60</v>
      </c>
      <c r="F27" s="10"/>
      <c r="G27" s="12">
        <v>14</v>
      </c>
      <c r="H27" s="13"/>
      <c r="I27" s="23">
        <f t="shared" si="1"/>
        <v>0</v>
      </c>
      <c r="J27" s="23"/>
      <c r="K27" s="1"/>
    </row>
    <row r="28" spans="1:11" ht="15" customHeight="1">
      <c r="A28" s="1"/>
      <c r="B28" s="8" t="s">
        <v>61</v>
      </c>
      <c r="C28" s="9" t="s">
        <v>62</v>
      </c>
      <c r="D28" s="9"/>
      <c r="E28" s="10" t="s">
        <v>2</v>
      </c>
      <c r="F28" s="10"/>
      <c r="G28" s="12"/>
      <c r="H28" s="13"/>
      <c r="I28" s="23">
        <f t="shared" si="1"/>
        <v>0</v>
      </c>
      <c r="J28" s="23"/>
      <c r="K28" s="1"/>
    </row>
    <row r="29" spans="1:11" ht="15" customHeight="1">
      <c r="A29" s="1"/>
      <c r="B29" s="8" t="s">
        <v>63</v>
      </c>
      <c r="C29" s="9" t="s">
        <v>64</v>
      </c>
      <c r="D29" s="9"/>
      <c r="E29" s="10" t="s">
        <v>2</v>
      </c>
      <c r="F29" s="10"/>
      <c r="G29" s="12"/>
      <c r="H29" s="13"/>
      <c r="I29" s="23">
        <f t="shared" si="1"/>
        <v>0</v>
      </c>
      <c r="J29" s="23"/>
      <c r="K29" s="1"/>
    </row>
    <row r="30" spans="1:11" ht="15" customHeight="1">
      <c r="A30" s="1"/>
      <c r="B30" s="8" t="s">
        <v>65</v>
      </c>
      <c r="C30" s="9" t="s">
        <v>66</v>
      </c>
      <c r="D30" s="9"/>
      <c r="E30" s="10" t="s">
        <v>67</v>
      </c>
      <c r="F30" s="10"/>
      <c r="G30" s="12">
        <v>1</v>
      </c>
      <c r="H30" s="13"/>
      <c r="I30" s="23">
        <f t="shared" si="1"/>
        <v>0</v>
      </c>
      <c r="J30" s="23"/>
      <c r="K30" s="1"/>
    </row>
    <row r="31" spans="1:11" ht="15" customHeight="1">
      <c r="A31" s="1"/>
      <c r="B31" s="8" t="s">
        <v>68</v>
      </c>
      <c r="C31" s="9" t="s">
        <v>69</v>
      </c>
      <c r="D31" s="9"/>
      <c r="E31" s="10" t="s">
        <v>2</v>
      </c>
      <c r="F31" s="10"/>
      <c r="G31" s="12"/>
      <c r="H31" s="13"/>
      <c r="I31" s="23">
        <f t="shared" si="1"/>
        <v>0</v>
      </c>
      <c r="J31" s="23"/>
      <c r="K31" s="1"/>
    </row>
    <row r="32" spans="1:11" ht="15" customHeight="1">
      <c r="A32" s="1"/>
      <c r="B32" s="8" t="s">
        <v>70</v>
      </c>
      <c r="C32" s="9" t="s">
        <v>71</v>
      </c>
      <c r="D32" s="9"/>
      <c r="E32" s="10" t="s">
        <v>2</v>
      </c>
      <c r="F32" s="10"/>
      <c r="G32" s="12"/>
      <c r="H32" s="13"/>
      <c r="I32" s="23">
        <f t="shared" si="1"/>
        <v>0</v>
      </c>
      <c r="J32" s="23"/>
      <c r="K32" s="1"/>
    </row>
    <row r="33" spans="1:11" ht="15" customHeight="1">
      <c r="A33" s="1"/>
      <c r="B33" s="8" t="s">
        <v>72</v>
      </c>
      <c r="C33" s="9" t="s">
        <v>73</v>
      </c>
      <c r="D33" s="9"/>
      <c r="E33" s="10" t="s">
        <v>50</v>
      </c>
      <c r="F33" s="10"/>
      <c r="G33" s="12">
        <v>18</v>
      </c>
      <c r="H33" s="13"/>
      <c r="I33" s="23">
        <f t="shared" si="1"/>
        <v>0</v>
      </c>
      <c r="J33" s="23"/>
      <c r="K33" s="1"/>
    </row>
    <row r="34" spans="1:11" ht="30" customHeight="1">
      <c r="A34" s="1"/>
      <c r="B34" s="8" t="s">
        <v>74</v>
      </c>
      <c r="C34" s="9" t="s">
        <v>75</v>
      </c>
      <c r="D34" s="9"/>
      <c r="E34" s="10" t="s">
        <v>50</v>
      </c>
      <c r="F34" s="10"/>
      <c r="G34" s="12">
        <v>19</v>
      </c>
      <c r="H34" s="13"/>
      <c r="I34" s="23">
        <f t="shared" si="1"/>
        <v>0</v>
      </c>
      <c r="J34" s="23"/>
      <c r="K34" s="1"/>
    </row>
    <row r="35" spans="1:11" ht="30" customHeight="1">
      <c r="A35" s="1"/>
      <c r="B35" s="8" t="s">
        <v>76</v>
      </c>
      <c r="C35" s="9" t="s">
        <v>77</v>
      </c>
      <c r="D35" s="9"/>
      <c r="E35" s="10" t="s">
        <v>50</v>
      </c>
      <c r="F35" s="10"/>
      <c r="G35" s="12">
        <v>14</v>
      </c>
      <c r="H35" s="13"/>
      <c r="I35" s="23">
        <f t="shared" si="1"/>
        <v>0</v>
      </c>
      <c r="J35" s="23"/>
      <c r="K35" s="1"/>
    </row>
    <row r="36" spans="1:11" ht="15" customHeight="1">
      <c r="A36" s="1"/>
      <c r="B36" s="8" t="s">
        <v>78</v>
      </c>
      <c r="C36" s="9" t="s">
        <v>79</v>
      </c>
      <c r="D36" s="9"/>
      <c r="E36" s="10" t="s">
        <v>50</v>
      </c>
      <c r="F36" s="10"/>
      <c r="G36" s="12">
        <v>6</v>
      </c>
      <c r="H36" s="13"/>
      <c r="I36" s="23">
        <f t="shared" si="1"/>
        <v>0</v>
      </c>
      <c r="J36" s="23"/>
      <c r="K36" s="1"/>
    </row>
    <row r="37" spans="1:11" ht="15" customHeight="1">
      <c r="A37" s="1"/>
      <c r="B37" s="8" t="s">
        <v>80</v>
      </c>
      <c r="C37" s="9" t="s">
        <v>81</v>
      </c>
      <c r="D37" s="9"/>
      <c r="E37" s="10" t="s">
        <v>2</v>
      </c>
      <c r="F37" s="10"/>
      <c r="G37" s="12"/>
      <c r="H37" s="13"/>
      <c r="I37" s="23">
        <f t="shared" si="1"/>
        <v>0</v>
      </c>
      <c r="J37" s="23"/>
      <c r="K37" s="1"/>
    </row>
    <row r="38" spans="1:11" ht="15" customHeight="1">
      <c r="A38" s="1"/>
      <c r="B38" s="8" t="s">
        <v>82</v>
      </c>
      <c r="C38" s="9" t="s">
        <v>83</v>
      </c>
      <c r="D38" s="9"/>
      <c r="E38" s="10" t="s">
        <v>50</v>
      </c>
      <c r="F38" s="10"/>
      <c r="G38" s="12">
        <v>84</v>
      </c>
      <c r="H38" s="13"/>
      <c r="I38" s="23">
        <f t="shared" si="1"/>
        <v>0</v>
      </c>
      <c r="J38" s="23"/>
      <c r="K38" s="1"/>
    </row>
    <row r="39" spans="1:11" ht="15" customHeight="1">
      <c r="A39" s="1"/>
      <c r="B39" s="8" t="s">
        <v>84</v>
      </c>
      <c r="C39" s="9" t="s">
        <v>85</v>
      </c>
      <c r="D39" s="9"/>
      <c r="E39" s="10" t="s">
        <v>2</v>
      </c>
      <c r="F39" s="10"/>
      <c r="G39" s="12"/>
      <c r="H39" s="13"/>
      <c r="I39" s="23">
        <f t="shared" si="1"/>
        <v>0</v>
      </c>
      <c r="J39" s="23"/>
      <c r="K39" s="1"/>
    </row>
    <row r="40" spans="1:11" ht="15" customHeight="1">
      <c r="A40" s="1"/>
      <c r="B40" s="8" t="s">
        <v>86</v>
      </c>
      <c r="C40" s="9" t="s">
        <v>87</v>
      </c>
      <c r="D40" s="9"/>
      <c r="E40" s="10" t="s">
        <v>2</v>
      </c>
      <c r="F40" s="10"/>
      <c r="G40" s="12"/>
      <c r="H40" s="13"/>
      <c r="I40" s="23">
        <f t="shared" si="1"/>
        <v>0</v>
      </c>
      <c r="J40" s="23"/>
      <c r="K40" s="1"/>
    </row>
    <row r="41" spans="1:11" ht="15" customHeight="1">
      <c r="A41" s="1"/>
      <c r="B41" s="8" t="s">
        <v>88</v>
      </c>
      <c r="C41" s="9" t="s">
        <v>89</v>
      </c>
      <c r="D41" s="9"/>
      <c r="E41" s="10" t="s">
        <v>90</v>
      </c>
      <c r="F41" s="10"/>
      <c r="G41" s="12">
        <v>2800</v>
      </c>
      <c r="H41" s="13"/>
      <c r="I41" s="23">
        <f t="shared" si="1"/>
        <v>0</v>
      </c>
      <c r="J41" s="23"/>
      <c r="K41" s="1"/>
    </row>
    <row r="42" spans="1:11" ht="15" customHeight="1">
      <c r="A42" s="1"/>
      <c r="B42" s="8" t="s">
        <v>91</v>
      </c>
      <c r="C42" s="9" t="s">
        <v>92</v>
      </c>
      <c r="D42" s="9"/>
      <c r="E42" s="10" t="s">
        <v>2</v>
      </c>
      <c r="F42" s="10"/>
      <c r="G42" s="12"/>
      <c r="H42" s="13"/>
      <c r="I42" s="23">
        <f t="shared" si="1"/>
        <v>0</v>
      </c>
      <c r="J42" s="23"/>
      <c r="K42" s="1"/>
    </row>
    <row r="43" spans="1:11" ht="15" customHeight="1">
      <c r="A43" s="1"/>
      <c r="B43" s="8" t="s">
        <v>93</v>
      </c>
      <c r="C43" s="9" t="s">
        <v>94</v>
      </c>
      <c r="D43" s="9"/>
      <c r="E43" s="10" t="s">
        <v>90</v>
      </c>
      <c r="F43" s="10"/>
      <c r="G43" s="12">
        <v>1200</v>
      </c>
      <c r="H43" s="13"/>
      <c r="I43" s="23">
        <f t="shared" si="1"/>
        <v>0</v>
      </c>
      <c r="J43" s="23"/>
      <c r="K43" s="1"/>
    </row>
    <row r="44" spans="1:11" ht="15" customHeight="1">
      <c r="A44" s="1"/>
      <c r="B44" s="8" t="s">
        <v>95</v>
      </c>
      <c r="C44" s="9" t="s">
        <v>96</v>
      </c>
      <c r="D44" s="9"/>
      <c r="E44" s="10" t="s">
        <v>90</v>
      </c>
      <c r="F44" s="10"/>
      <c r="G44" s="12">
        <v>720</v>
      </c>
      <c r="H44" s="13"/>
      <c r="I44" s="23">
        <f t="shared" si="1"/>
        <v>0</v>
      </c>
      <c r="J44" s="23"/>
      <c r="K44" s="1"/>
    </row>
    <row r="45" spans="1:11" ht="15" customHeight="1">
      <c r="A45" s="1"/>
      <c r="B45" s="8" t="s">
        <v>97</v>
      </c>
      <c r="C45" s="9" t="s">
        <v>98</v>
      </c>
      <c r="D45" s="9"/>
      <c r="E45" s="10" t="s">
        <v>2</v>
      </c>
      <c r="F45" s="10"/>
      <c r="G45" s="12"/>
      <c r="H45" s="13"/>
      <c r="I45" s="23">
        <f t="shared" si="1"/>
        <v>0</v>
      </c>
      <c r="J45" s="23"/>
      <c r="K45" s="1"/>
    </row>
    <row r="46" spans="1:11" ht="15" customHeight="1">
      <c r="A46" s="1"/>
      <c r="B46" s="8" t="s">
        <v>99</v>
      </c>
      <c r="C46" s="9" t="s">
        <v>100</v>
      </c>
      <c r="D46" s="9"/>
      <c r="E46" s="10" t="s">
        <v>90</v>
      </c>
      <c r="F46" s="10"/>
      <c r="G46" s="12">
        <v>280</v>
      </c>
      <c r="H46" s="13"/>
      <c r="I46" s="23">
        <f t="shared" si="1"/>
        <v>0</v>
      </c>
      <c r="J46" s="23"/>
      <c r="K46" s="1"/>
    </row>
    <row r="47" spans="1:11" ht="15" customHeight="1">
      <c r="A47" s="1"/>
      <c r="B47" s="8" t="s">
        <v>101</v>
      </c>
      <c r="C47" s="9" t="s">
        <v>102</v>
      </c>
      <c r="D47" s="9"/>
      <c r="E47" s="10" t="s">
        <v>2</v>
      </c>
      <c r="F47" s="10"/>
      <c r="G47" s="12"/>
      <c r="H47" s="13"/>
      <c r="I47" s="23">
        <f t="shared" si="1"/>
        <v>0</v>
      </c>
      <c r="J47" s="23"/>
      <c r="K47" s="1"/>
    </row>
    <row r="48" spans="1:11" ht="15" customHeight="1">
      <c r="A48" s="1"/>
      <c r="B48" s="8" t="s">
        <v>103</v>
      </c>
      <c r="C48" s="9" t="s">
        <v>104</v>
      </c>
      <c r="D48" s="9"/>
      <c r="E48" s="10" t="s">
        <v>90</v>
      </c>
      <c r="F48" s="10"/>
      <c r="G48" s="12">
        <v>1200</v>
      </c>
      <c r="H48" s="13"/>
      <c r="I48" s="23">
        <f t="shared" si="1"/>
        <v>0</v>
      </c>
      <c r="J48" s="23"/>
      <c r="K48" s="1"/>
    </row>
    <row r="49" spans="1:11" ht="15" customHeight="1">
      <c r="A49" s="1"/>
      <c r="B49" s="8" t="s">
        <v>105</v>
      </c>
      <c r="C49" s="9" t="s">
        <v>106</v>
      </c>
      <c r="D49" s="9"/>
      <c r="E49" s="10" t="s">
        <v>2</v>
      </c>
      <c r="F49" s="10"/>
      <c r="G49" s="12"/>
      <c r="H49" s="13"/>
      <c r="I49" s="23">
        <f t="shared" si="1"/>
        <v>0</v>
      </c>
      <c r="J49" s="23"/>
      <c r="K49" s="1"/>
    </row>
    <row r="50" spans="1:11" ht="15" customHeight="1">
      <c r="A50" s="1"/>
      <c r="B50" s="8" t="s">
        <v>107</v>
      </c>
      <c r="C50" s="9" t="s">
        <v>108</v>
      </c>
      <c r="D50" s="9"/>
      <c r="E50" s="10" t="s">
        <v>90</v>
      </c>
      <c r="F50" s="10"/>
      <c r="G50" s="12">
        <v>450</v>
      </c>
      <c r="H50" s="13"/>
      <c r="I50" s="23">
        <f t="shared" si="1"/>
        <v>0</v>
      </c>
      <c r="J50" s="23"/>
      <c r="K50" s="1"/>
    </row>
    <row r="51" spans="1:11" ht="15" customHeight="1">
      <c r="A51" s="1"/>
      <c r="B51" s="8" t="s">
        <v>109</v>
      </c>
      <c r="C51" s="9" t="s">
        <v>110</v>
      </c>
      <c r="D51" s="9"/>
      <c r="E51" s="10" t="s">
        <v>2</v>
      </c>
      <c r="F51" s="10"/>
      <c r="G51" s="12"/>
      <c r="H51" s="13"/>
      <c r="I51" s="23">
        <f t="shared" si="1"/>
        <v>0</v>
      </c>
      <c r="J51" s="23"/>
      <c r="K51" s="1"/>
    </row>
    <row r="52" spans="1:11" ht="15" customHeight="1">
      <c r="A52" s="1"/>
      <c r="B52" s="8" t="s">
        <v>111</v>
      </c>
      <c r="C52" s="9" t="s">
        <v>112</v>
      </c>
      <c r="D52" s="9"/>
      <c r="E52" s="10" t="s">
        <v>90</v>
      </c>
      <c r="F52" s="10"/>
      <c r="G52" s="12">
        <v>600</v>
      </c>
      <c r="H52" s="13"/>
      <c r="I52" s="23">
        <f t="shared" si="1"/>
        <v>0</v>
      </c>
      <c r="J52" s="23"/>
      <c r="K52" s="1"/>
    </row>
    <row r="53" spans="1:11" ht="15" customHeight="1">
      <c r="A53" s="1"/>
      <c r="B53" s="8" t="s">
        <v>113</v>
      </c>
      <c r="C53" s="9" t="s">
        <v>114</v>
      </c>
      <c r="D53" s="9"/>
      <c r="E53" s="10" t="s">
        <v>2</v>
      </c>
      <c r="F53" s="10"/>
      <c r="G53" s="12"/>
      <c r="H53" s="13"/>
      <c r="I53" s="23">
        <f t="shared" si="1"/>
        <v>0</v>
      </c>
      <c r="J53" s="23"/>
      <c r="K53" s="1"/>
    </row>
    <row r="54" spans="1:11" ht="15" customHeight="1">
      <c r="A54" s="1"/>
      <c r="B54" s="8" t="s">
        <v>115</v>
      </c>
      <c r="C54" s="9" t="s">
        <v>116</v>
      </c>
      <c r="D54" s="9"/>
      <c r="E54" s="10" t="s">
        <v>117</v>
      </c>
      <c r="F54" s="10"/>
      <c r="G54" s="12">
        <v>1</v>
      </c>
      <c r="H54" s="13"/>
      <c r="I54" s="23">
        <f t="shared" si="1"/>
        <v>0</v>
      </c>
      <c r="J54" s="23"/>
      <c r="K54" s="1"/>
    </row>
    <row r="55" spans="1:11" ht="15" customHeight="1">
      <c r="A55" s="1"/>
      <c r="B55" s="8" t="s">
        <v>118</v>
      </c>
      <c r="C55" s="9" t="s">
        <v>119</v>
      </c>
      <c r="D55" s="9"/>
      <c r="E55" s="10" t="s">
        <v>2</v>
      </c>
      <c r="F55" s="10"/>
      <c r="G55" s="12"/>
      <c r="H55" s="13"/>
      <c r="I55" s="23">
        <f t="shared" si="1"/>
        <v>0</v>
      </c>
      <c r="J55" s="23"/>
      <c r="K55" s="1"/>
    </row>
    <row r="56" spans="1:11" ht="30" customHeight="1">
      <c r="A56" s="1"/>
      <c r="B56" s="8" t="s">
        <v>120</v>
      </c>
      <c r="C56" s="9" t="s">
        <v>121</v>
      </c>
      <c r="D56" s="9"/>
      <c r="E56" s="10" t="s">
        <v>122</v>
      </c>
      <c r="F56" s="10"/>
      <c r="G56" s="12">
        <v>19</v>
      </c>
      <c r="H56" s="13"/>
      <c r="I56" s="23">
        <f t="shared" si="1"/>
        <v>0</v>
      </c>
      <c r="J56" s="23"/>
      <c r="K56" s="1"/>
    </row>
    <row r="57" spans="1:11" ht="49.5" customHeight="1">
      <c r="A57" s="1"/>
      <c r="B57" s="8" t="s">
        <v>123</v>
      </c>
      <c r="C57" s="18" t="s">
        <v>124</v>
      </c>
      <c r="D57" s="19"/>
      <c r="E57" s="10" t="s">
        <v>122</v>
      </c>
      <c r="F57" s="10"/>
      <c r="G57" s="12">
        <v>14</v>
      </c>
      <c r="H57" s="13"/>
      <c r="I57" s="24">
        <f t="shared" si="1"/>
        <v>0</v>
      </c>
      <c r="J57" s="25"/>
      <c r="K57" s="1"/>
    </row>
    <row r="58" spans="1:11" ht="4.5" customHeight="1">
      <c r="A58" s="1"/>
      <c r="B58" s="8"/>
      <c r="C58" s="20"/>
      <c r="D58" s="9"/>
      <c r="E58" s="10"/>
      <c r="F58" s="10"/>
      <c r="G58" s="12"/>
      <c r="H58" s="13"/>
      <c r="I58" s="26"/>
      <c r="J58" s="27"/>
      <c r="K58" s="1"/>
    </row>
    <row r="59" spans="1:11" ht="15" customHeight="1">
      <c r="A59" s="1"/>
      <c r="B59" s="4" t="s">
        <v>125</v>
      </c>
      <c r="C59" s="4"/>
      <c r="D59" s="4"/>
      <c r="E59" s="4"/>
      <c r="F59" s="4"/>
      <c r="G59" s="4"/>
      <c r="H59" s="4"/>
      <c r="I59" s="3" t="s">
        <v>42</v>
      </c>
      <c r="J59" s="3"/>
      <c r="K59" s="1"/>
    </row>
    <row r="60" spans="1:11" ht="42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27.75" customHeight="1">
      <c r="A61" s="1"/>
      <c r="B61" s="2" t="s">
        <v>18</v>
      </c>
      <c r="C61" s="2"/>
      <c r="D61" s="2"/>
      <c r="E61" s="2"/>
      <c r="F61" s="2"/>
      <c r="G61" s="2"/>
      <c r="H61" s="2"/>
      <c r="I61" s="2"/>
      <c r="J61" s="2"/>
      <c r="K61" s="1"/>
    </row>
    <row r="62" spans="1:11" ht="15" customHeight="1">
      <c r="A62" s="1"/>
      <c r="B62" s="3" t="s">
        <v>1</v>
      </c>
      <c r="C62" s="3"/>
      <c r="D62" s="3"/>
      <c r="E62" s="3"/>
      <c r="F62" s="4" t="s">
        <v>2</v>
      </c>
      <c r="G62" s="4"/>
      <c r="H62" s="4"/>
      <c r="I62" s="4"/>
      <c r="J62" s="4" t="s">
        <v>19</v>
      </c>
      <c r="K62" s="1"/>
    </row>
    <row r="63" spans="1:11" ht="21.75" customHeight="1">
      <c r="A63" s="1"/>
      <c r="B63" s="5" t="s">
        <v>43</v>
      </c>
      <c r="C63" s="5"/>
      <c r="D63" s="5"/>
      <c r="E63" s="5"/>
      <c r="F63" s="5"/>
      <c r="G63" s="5"/>
      <c r="H63" s="5"/>
      <c r="I63" s="5"/>
      <c r="J63" s="5"/>
      <c r="K63" s="1"/>
    </row>
    <row r="64" spans="1:11" ht="16.5" customHeight="1">
      <c r="A64" s="1"/>
      <c r="B64" s="6" t="s">
        <v>21</v>
      </c>
      <c r="C64" s="7" t="s">
        <v>22</v>
      </c>
      <c r="D64" s="7"/>
      <c r="E64" s="7" t="s">
        <v>23</v>
      </c>
      <c r="F64" s="7"/>
      <c r="G64" s="7" t="s">
        <v>24</v>
      </c>
      <c r="H64" s="7" t="s">
        <v>25</v>
      </c>
      <c r="I64" s="21" t="s">
        <v>26</v>
      </c>
      <c r="J64" s="21"/>
      <c r="K64" s="1"/>
    </row>
    <row r="65" spans="1:11" ht="15" customHeight="1">
      <c r="A65" s="1"/>
      <c r="B65" s="8" t="s">
        <v>126</v>
      </c>
      <c r="C65" s="9" t="s">
        <v>127</v>
      </c>
      <c r="D65" s="9"/>
      <c r="E65" s="10" t="s">
        <v>2</v>
      </c>
      <c r="F65" s="10"/>
      <c r="G65" s="12"/>
      <c r="H65" s="14"/>
      <c r="I65" s="23"/>
      <c r="J65" s="23"/>
      <c r="K65" s="1"/>
    </row>
    <row r="66" spans="1:11" ht="39" customHeight="1">
      <c r="A66" s="1"/>
      <c r="B66" s="8" t="s">
        <v>128</v>
      </c>
      <c r="C66" s="9" t="s">
        <v>129</v>
      </c>
      <c r="D66" s="9"/>
      <c r="E66" s="10" t="s">
        <v>130</v>
      </c>
      <c r="F66" s="10"/>
      <c r="G66" s="12">
        <v>19</v>
      </c>
      <c r="H66" s="13"/>
      <c r="I66" s="23">
        <f>ROUND(G66*H66,2)</f>
        <v>0</v>
      </c>
      <c r="J66" s="23"/>
      <c r="K66" s="1"/>
    </row>
    <row r="67" spans="1:11" ht="15" customHeight="1">
      <c r="A67" s="1"/>
      <c r="B67" s="8" t="s">
        <v>131</v>
      </c>
      <c r="C67" s="9" t="s">
        <v>132</v>
      </c>
      <c r="D67" s="9"/>
      <c r="E67" s="10" t="s">
        <v>2</v>
      </c>
      <c r="F67" s="10"/>
      <c r="G67" s="12"/>
      <c r="H67" s="13"/>
      <c r="I67" s="23">
        <f>ROUND(G67*H67,2)</f>
        <v>0</v>
      </c>
      <c r="J67" s="23"/>
      <c r="K67" s="1"/>
    </row>
    <row r="68" spans="1:11" ht="15" customHeight="1">
      <c r="A68" s="1"/>
      <c r="B68" s="8" t="s">
        <v>133</v>
      </c>
      <c r="C68" s="9" t="s">
        <v>134</v>
      </c>
      <c r="D68" s="9"/>
      <c r="E68" s="10" t="s">
        <v>67</v>
      </c>
      <c r="F68" s="10"/>
      <c r="G68" s="12">
        <v>1</v>
      </c>
      <c r="H68" s="13"/>
      <c r="I68" s="23">
        <f aca="true" t="shared" si="2" ref="I68:I73">ROUND(G68*H68,2)</f>
        <v>0</v>
      </c>
      <c r="J68" s="23"/>
      <c r="K68" s="1"/>
    </row>
    <row r="69" spans="1:11" ht="15" customHeight="1">
      <c r="A69" s="1"/>
      <c r="B69" s="8" t="s">
        <v>135</v>
      </c>
      <c r="C69" s="9" t="s">
        <v>136</v>
      </c>
      <c r="D69" s="9"/>
      <c r="E69" s="10" t="s">
        <v>2</v>
      </c>
      <c r="F69" s="10"/>
      <c r="G69" s="12"/>
      <c r="H69" s="13"/>
      <c r="I69" s="23">
        <f t="shared" si="2"/>
        <v>0</v>
      </c>
      <c r="J69" s="23"/>
      <c r="K69" s="1"/>
    </row>
    <row r="70" spans="1:11" ht="15" customHeight="1">
      <c r="A70" s="1"/>
      <c r="B70" s="8" t="s">
        <v>137</v>
      </c>
      <c r="C70" s="9" t="s">
        <v>138</v>
      </c>
      <c r="D70" s="9"/>
      <c r="E70" s="10" t="s">
        <v>67</v>
      </c>
      <c r="F70" s="10"/>
      <c r="G70" s="12">
        <v>1</v>
      </c>
      <c r="H70" s="13"/>
      <c r="I70" s="23">
        <f t="shared" si="2"/>
        <v>0</v>
      </c>
      <c r="J70" s="23"/>
      <c r="K70" s="1"/>
    </row>
    <row r="71" spans="1:11" ht="15" customHeight="1">
      <c r="A71" s="1"/>
      <c r="B71" s="8" t="s">
        <v>139</v>
      </c>
      <c r="C71" s="9" t="s">
        <v>140</v>
      </c>
      <c r="D71" s="9"/>
      <c r="E71" s="10" t="s">
        <v>2</v>
      </c>
      <c r="F71" s="10"/>
      <c r="G71" s="12"/>
      <c r="H71" s="13"/>
      <c r="I71" s="23">
        <f t="shared" si="2"/>
        <v>0</v>
      </c>
      <c r="J71" s="23"/>
      <c r="K71" s="1"/>
    </row>
    <row r="72" spans="1:11" ht="15" customHeight="1">
      <c r="A72" s="1"/>
      <c r="B72" s="8" t="s">
        <v>141</v>
      </c>
      <c r="C72" s="9" t="s">
        <v>142</v>
      </c>
      <c r="D72" s="9"/>
      <c r="E72" s="10" t="s">
        <v>143</v>
      </c>
      <c r="F72" s="10"/>
      <c r="G72" s="12">
        <v>472.5</v>
      </c>
      <c r="H72" s="13"/>
      <c r="I72" s="23">
        <f t="shared" si="2"/>
        <v>0</v>
      </c>
      <c r="J72" s="23"/>
      <c r="K72" s="1"/>
    </row>
    <row r="73" spans="1:11" ht="15" customHeight="1">
      <c r="A73" s="1"/>
      <c r="B73" s="8" t="s">
        <v>144</v>
      </c>
      <c r="C73" s="9" t="s">
        <v>145</v>
      </c>
      <c r="D73" s="9"/>
      <c r="E73" s="10" t="s">
        <v>143</v>
      </c>
      <c r="F73" s="10"/>
      <c r="G73" s="12">
        <v>472.5</v>
      </c>
      <c r="H73" s="13"/>
      <c r="I73" s="23">
        <f t="shared" si="2"/>
        <v>0</v>
      </c>
      <c r="J73" s="23"/>
      <c r="K73" s="1"/>
    </row>
    <row r="74" spans="1:11" ht="324.75" customHeight="1">
      <c r="A74" s="1"/>
      <c r="B74" s="8" t="s">
        <v>2</v>
      </c>
      <c r="C74" s="9" t="s">
        <v>2</v>
      </c>
      <c r="D74" s="9"/>
      <c r="E74" s="10" t="s">
        <v>2</v>
      </c>
      <c r="F74" s="10"/>
      <c r="G74" s="12"/>
      <c r="H74" s="13"/>
      <c r="I74" s="23"/>
      <c r="J74" s="23"/>
      <c r="K74" s="1"/>
    </row>
    <row r="75" spans="1:11" ht="15" customHeight="1">
      <c r="A75" s="1"/>
      <c r="B75" s="15" t="s">
        <v>146</v>
      </c>
      <c r="C75" s="15"/>
      <c r="D75" s="16">
        <f>SUM(I22:J58)+SUM(I66:J73)</f>
        <v>0</v>
      </c>
      <c r="E75" s="16"/>
      <c r="F75" s="16"/>
      <c r="G75" s="17" t="s">
        <v>41</v>
      </c>
      <c r="H75" s="17"/>
      <c r="I75" s="17"/>
      <c r="J75" s="17"/>
      <c r="K75" s="1"/>
    </row>
    <row r="76" spans="1:11" ht="12" customHeight="1">
      <c r="A76" s="1"/>
      <c r="B76" s="4" t="s">
        <v>147</v>
      </c>
      <c r="C76" s="4"/>
      <c r="D76" s="4"/>
      <c r="E76" s="4"/>
      <c r="F76" s="4"/>
      <c r="G76" s="4"/>
      <c r="H76" s="4"/>
      <c r="I76" s="3" t="s">
        <v>42</v>
      </c>
      <c r="J76" s="3"/>
      <c r="K76" s="1"/>
    </row>
    <row r="77" spans="1:11" ht="31.5" customHeight="1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 password="EF9E" sheet="1" objects="1"/>
  <mergeCells count="201">
    <mergeCell ref="B2:J2"/>
    <mergeCell ref="B3:E3"/>
    <mergeCell ref="F3:I3"/>
    <mergeCell ref="B4:J4"/>
    <mergeCell ref="C5:D5"/>
    <mergeCell ref="E5:F5"/>
    <mergeCell ref="I5:J5"/>
    <mergeCell ref="C6:D6"/>
    <mergeCell ref="E6:F6"/>
    <mergeCell ref="I6:J6"/>
    <mergeCell ref="C7:D7"/>
    <mergeCell ref="E7:F7"/>
    <mergeCell ref="I7:J7"/>
    <mergeCell ref="C8:D8"/>
    <mergeCell ref="E8:F8"/>
    <mergeCell ref="I8:J8"/>
    <mergeCell ref="C9:D9"/>
    <mergeCell ref="E9:F9"/>
    <mergeCell ref="I9:J9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B13:C13"/>
    <mergeCell ref="D13:F13"/>
    <mergeCell ref="G13:J13"/>
    <mergeCell ref="B14:H14"/>
    <mergeCell ref="I14:J14"/>
    <mergeCell ref="B16:J16"/>
    <mergeCell ref="B17:E17"/>
    <mergeCell ref="F17:I17"/>
    <mergeCell ref="B18:J18"/>
    <mergeCell ref="C19:D19"/>
    <mergeCell ref="E19:F19"/>
    <mergeCell ref="I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7:D27"/>
    <mergeCell ref="E27:F27"/>
    <mergeCell ref="I27:J27"/>
    <mergeCell ref="C28:D28"/>
    <mergeCell ref="E28:F28"/>
    <mergeCell ref="I28:J28"/>
    <mergeCell ref="C29:D29"/>
    <mergeCell ref="E29:F29"/>
    <mergeCell ref="I29:J29"/>
    <mergeCell ref="C30:D30"/>
    <mergeCell ref="E30:F30"/>
    <mergeCell ref="I30:J30"/>
    <mergeCell ref="C31:D31"/>
    <mergeCell ref="E31:F31"/>
    <mergeCell ref="I31:J31"/>
    <mergeCell ref="C32:D32"/>
    <mergeCell ref="E32:F32"/>
    <mergeCell ref="I32:J32"/>
    <mergeCell ref="C33:D33"/>
    <mergeCell ref="E33:F33"/>
    <mergeCell ref="I33:J33"/>
    <mergeCell ref="C34:D34"/>
    <mergeCell ref="E34:F34"/>
    <mergeCell ref="I34:J34"/>
    <mergeCell ref="C35:D35"/>
    <mergeCell ref="E35:F35"/>
    <mergeCell ref="I35:J35"/>
    <mergeCell ref="C36:D36"/>
    <mergeCell ref="E36:F36"/>
    <mergeCell ref="I36:J36"/>
    <mergeCell ref="C37:D37"/>
    <mergeCell ref="E37:F37"/>
    <mergeCell ref="I37:J37"/>
    <mergeCell ref="C38:D38"/>
    <mergeCell ref="E38:F38"/>
    <mergeCell ref="I38:J38"/>
    <mergeCell ref="C39:D39"/>
    <mergeCell ref="E39:F39"/>
    <mergeCell ref="I39:J39"/>
    <mergeCell ref="C40:D40"/>
    <mergeCell ref="E40:F40"/>
    <mergeCell ref="I40:J40"/>
    <mergeCell ref="C41:D41"/>
    <mergeCell ref="E41:F41"/>
    <mergeCell ref="I41:J41"/>
    <mergeCell ref="C42:D42"/>
    <mergeCell ref="E42:F42"/>
    <mergeCell ref="I42:J42"/>
    <mergeCell ref="C43:D43"/>
    <mergeCell ref="E43:F43"/>
    <mergeCell ref="I43:J43"/>
    <mergeCell ref="C44:D44"/>
    <mergeCell ref="E44:F44"/>
    <mergeCell ref="I44:J44"/>
    <mergeCell ref="C45:D45"/>
    <mergeCell ref="E45:F45"/>
    <mergeCell ref="I45:J45"/>
    <mergeCell ref="C46:D46"/>
    <mergeCell ref="E46:F46"/>
    <mergeCell ref="I46:J46"/>
    <mergeCell ref="C47:D47"/>
    <mergeCell ref="E47:F47"/>
    <mergeCell ref="I47:J47"/>
    <mergeCell ref="C48:D48"/>
    <mergeCell ref="E48:F48"/>
    <mergeCell ref="I48:J48"/>
    <mergeCell ref="C49:D49"/>
    <mergeCell ref="E49:F49"/>
    <mergeCell ref="I49:J49"/>
    <mergeCell ref="C50:D50"/>
    <mergeCell ref="E50:F50"/>
    <mergeCell ref="I50:J50"/>
    <mergeCell ref="C51:D51"/>
    <mergeCell ref="E51:F51"/>
    <mergeCell ref="I51:J51"/>
    <mergeCell ref="C52:D52"/>
    <mergeCell ref="E52:F52"/>
    <mergeCell ref="I52:J52"/>
    <mergeCell ref="C53:D53"/>
    <mergeCell ref="E53:F53"/>
    <mergeCell ref="I53:J53"/>
    <mergeCell ref="C54:D54"/>
    <mergeCell ref="E54:F54"/>
    <mergeCell ref="I54:J54"/>
    <mergeCell ref="C55:D55"/>
    <mergeCell ref="E55:F55"/>
    <mergeCell ref="I55:J55"/>
    <mergeCell ref="C56:D56"/>
    <mergeCell ref="E56:F56"/>
    <mergeCell ref="I56:J56"/>
    <mergeCell ref="B59:H59"/>
    <mergeCell ref="I59:J59"/>
    <mergeCell ref="B61:J61"/>
    <mergeCell ref="B62:E62"/>
    <mergeCell ref="F62:I62"/>
    <mergeCell ref="B63:J63"/>
    <mergeCell ref="C64:D64"/>
    <mergeCell ref="E64:F64"/>
    <mergeCell ref="I64:J64"/>
    <mergeCell ref="C65:D65"/>
    <mergeCell ref="E65:F65"/>
    <mergeCell ref="I65:J65"/>
    <mergeCell ref="C66:D66"/>
    <mergeCell ref="E66:F66"/>
    <mergeCell ref="I66:J66"/>
    <mergeCell ref="C67:D67"/>
    <mergeCell ref="E67:F67"/>
    <mergeCell ref="I67:J67"/>
    <mergeCell ref="C68:D68"/>
    <mergeCell ref="E68:F68"/>
    <mergeCell ref="I68:J68"/>
    <mergeCell ref="C69:D69"/>
    <mergeCell ref="E69:F69"/>
    <mergeCell ref="I69:J69"/>
    <mergeCell ref="C70:D70"/>
    <mergeCell ref="E70:F70"/>
    <mergeCell ref="I70:J70"/>
    <mergeCell ref="C71:D71"/>
    <mergeCell ref="E71:F71"/>
    <mergeCell ref="I71:J71"/>
    <mergeCell ref="C72:D72"/>
    <mergeCell ref="E72:F72"/>
    <mergeCell ref="I72:J72"/>
    <mergeCell ref="C73:D73"/>
    <mergeCell ref="E73:F73"/>
    <mergeCell ref="I73:J73"/>
    <mergeCell ref="C74:D74"/>
    <mergeCell ref="E74:F74"/>
    <mergeCell ref="I74:J74"/>
    <mergeCell ref="B75:C75"/>
    <mergeCell ref="D75:F75"/>
    <mergeCell ref="G75:J75"/>
    <mergeCell ref="B76:H76"/>
    <mergeCell ref="I76:J76"/>
    <mergeCell ref="B57:B58"/>
    <mergeCell ref="G57:G58"/>
    <mergeCell ref="H57:H58"/>
    <mergeCell ref="C57:D58"/>
    <mergeCell ref="E57:F58"/>
    <mergeCell ref="I57:J58"/>
  </mergeCells>
  <printOptions horizontalCentered="1" verticalCentered="1"/>
  <pageMargins left="0.75" right="0.75" top="1" bottom="1" header="0.51" footer="0.51"/>
  <pageSetup horizontalDpi="600" verticalDpi="600" orientation="portrait" paperSize="9" scale="92"/>
  <rowBreaks count="2" manualBreakCount="2">
    <brk id="15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DADI</cp:lastModifiedBy>
  <dcterms:created xsi:type="dcterms:W3CDTF">2017-05-26T16:26:40Z</dcterms:created>
  <dcterms:modified xsi:type="dcterms:W3CDTF">2017-05-26T17:10:35Z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